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66925"/>
  <xr:revisionPtr revIDLastSave="0" documentId="8_{9430EFDD-64A7-4FBA-966B-21F152C17926}" xr6:coauthVersionLast="47" xr6:coauthVersionMax="47" xr10:uidLastSave="{00000000-0000-0000-0000-000000000000}"/>
  <bookViews>
    <workbookView xWindow="240" yWindow="105" windowWidth="14805" windowHeight="8010" activeTab="4" xr2:uid="{00000000-000D-0000-FFFF-FFFF00000000}"/>
  </bookViews>
  <sheets>
    <sheet name="Executive Summary" sheetId="1" r:id="rId1"/>
    <sheet name="Monthly Performance" sheetId="2" r:id="rId2"/>
    <sheet name="Product Category" sheetId="3" r:id="rId3"/>
    <sheet name="Operational Risk" sheetId="4" r:id="rId4"/>
    <sheet name="Data Quality &amp; Statu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4" i="1"/>
  <c r="C15" i="5"/>
  <c r="B15" i="5"/>
  <c r="B7" i="5"/>
  <c r="C7" i="5"/>
  <c r="D8" i="4"/>
  <c r="C8" i="4"/>
  <c r="B7" i="4"/>
  <c r="E21" i="3"/>
  <c r="E14" i="3"/>
  <c r="E8" i="3"/>
  <c r="F21" i="3"/>
  <c r="D21" i="3"/>
  <c r="C21" i="3"/>
  <c r="F14" i="3"/>
  <c r="D14" i="3"/>
  <c r="C14" i="3"/>
  <c r="D8" i="3"/>
  <c r="F8" i="3"/>
  <c r="C8" i="3"/>
  <c r="E11" i="2"/>
  <c r="D11" i="2"/>
  <c r="C10" i="2"/>
  <c r="B10" i="2"/>
</calcChain>
</file>

<file path=xl/sharedStrings.xml><?xml version="1.0" encoding="utf-8"?>
<sst xmlns="http://schemas.openxmlformats.org/spreadsheetml/2006/main" count="98" uniqueCount="54">
  <si>
    <t>Retail Reporting - Executive Summary (Aug 2024- Jan 2025)</t>
  </si>
  <si>
    <t>NetRevenue</t>
  </si>
  <si>
    <t>TotalLineItems</t>
  </si>
  <si>
    <t>CancelRate</t>
  </si>
  <si>
    <t>ReturnRate</t>
  </si>
  <si>
    <t>ReturnRate (Completed)</t>
  </si>
  <si>
    <t>ReturnRate (Completed) = Returned line items ÷ Completed line items.</t>
  </si>
  <si>
    <t>Values above 1.0 are possible when returned volume exceeds completed volume.</t>
  </si>
  <si>
    <t xml:space="preserve">Monthly Performance </t>
  </si>
  <si>
    <t>Month</t>
  </si>
  <si>
    <t>LineItemCount</t>
  </si>
  <si>
    <t>2024-08</t>
  </si>
  <si>
    <t>2024-09</t>
  </si>
  <si>
    <t>2024-10</t>
  </si>
  <si>
    <t>2024-11</t>
  </si>
  <si>
    <t>2024-12</t>
  </si>
  <si>
    <t>2025-01</t>
  </si>
  <si>
    <t>Total:</t>
  </si>
  <si>
    <t>Average:</t>
  </si>
  <si>
    <t>Revenue Mix Contribution</t>
  </si>
  <si>
    <t>Dimension</t>
  </si>
  <si>
    <t>Value</t>
  </si>
  <si>
    <t>LineCount</t>
  </si>
  <si>
    <t>LinePct</t>
  </si>
  <si>
    <t>Revenue</t>
  </si>
  <si>
    <t>RevenuePct</t>
  </si>
  <si>
    <t>ProductCategory</t>
  </si>
  <si>
    <t>Clothing</t>
  </si>
  <si>
    <t>Electronics</t>
  </si>
  <si>
    <t>Furniture</t>
  </si>
  <si>
    <t>Toys</t>
  </si>
  <si>
    <t>Check Total:</t>
  </si>
  <si>
    <t>SalesChannel</t>
  </si>
  <si>
    <t>In-store</t>
  </si>
  <si>
    <t>Mobile</t>
  </si>
  <si>
    <t>Online</t>
  </si>
  <si>
    <t>Region</t>
  </si>
  <si>
    <t>East</t>
  </si>
  <si>
    <t>North</t>
  </si>
  <si>
    <t>South</t>
  </si>
  <si>
    <t>West</t>
  </si>
  <si>
    <t>Operational Monitoring</t>
  </si>
  <si>
    <t>Revenue Concentration</t>
  </si>
  <si>
    <t>Metric</t>
  </si>
  <si>
    <t>Top1RevenuePct</t>
  </si>
  <si>
    <t>Top2CumulativePct</t>
  </si>
  <si>
    <t>Status Distribution</t>
  </si>
  <si>
    <t>TransactionStatus</t>
  </si>
  <si>
    <t>PercentOfTotal</t>
  </si>
  <si>
    <t>Completed</t>
  </si>
  <si>
    <t>Canceled</t>
  </si>
  <si>
    <t>Returned</t>
  </si>
  <si>
    <t>Revenue by Status</t>
  </si>
  <si>
    <t>Values represent gross transaction value prior to NetRevenue filtering.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</si>
</sst>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7" formatCode="0.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Menlo"/>
      <charset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164" fontId="1" fillId="0" borderId="1" xfId="0" applyNumberFormat="1" applyFont="1" applyBorder="1" applyAlignment="1"/>
    <xf numFmtId="10" fontId="1" fillId="0" borderId="1" xfId="0" applyNumberFormat="1" applyFont="1" applyBorder="1" applyAlignment="1"/>
    <xf numFmtId="10" fontId="0" fillId="0" borderId="0" xfId="0" applyNumberFormat="1"/>
    <xf numFmtId="0" fontId="1" fillId="0" borderId="0" xfId="0" applyNumberFormat="1" applyFont="1" applyBorder="1" applyAlignment="1"/>
    <xf numFmtId="10" fontId="1" fillId="0" borderId="0" xfId="0" applyNumberFormat="1" applyFont="1" applyBorder="1" applyAlignment="1"/>
    <xf numFmtId="0" fontId="0" fillId="0" borderId="0" xfId="0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6" fillId="0" borderId="0" xfId="0" applyNumberFormat="1" applyFont="1"/>
    <xf numFmtId="10" fontId="6" fillId="0" borderId="0" xfId="0" applyNumberFormat="1" applyFont="1"/>
    <xf numFmtId="164" fontId="1" fillId="0" borderId="0" xfId="0" applyNumberFormat="1" applyFont="1" applyBorder="1" applyAlignment="1"/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/>
    <xf numFmtId="167" fontId="4" fillId="0" borderId="0" xfId="0" applyNumberFormat="1" applyFont="1" applyBorder="1" applyAlignment="1"/>
    <xf numFmtId="165" fontId="4" fillId="0" borderId="0" xfId="0" applyNumberFormat="1" applyFont="1" applyBorder="1" applyAlignment="1"/>
    <xf numFmtId="164" fontId="4" fillId="0" borderId="0" xfId="0" applyNumberFormat="1" applyFont="1" applyBorder="1" applyAlignment="1"/>
    <xf numFmtId="10" fontId="4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showGridLines="0" workbookViewId="0">
      <selection activeCell="L30" sqref="L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1" width="13.42578125" bestFit="1" customWidth="1"/>
    <col min="2" max="2" width="14.42578125" bestFit="1" customWidth="1"/>
    <col min="3" max="3" width="11.140625" bestFit="1" customWidth="1"/>
    <col min="4" max="4" width="11.28515625" bestFit="1" customWidth="1"/>
    <col min="5" max="5" width="23.28515625" customWidth="1"/>
  </cols>
  <sheetData>
    <row r="1" spans="1:5" ht="15.75">
      <c r="A1" s="2" t="s">
        <v>0</v>
      </c>
      <c r="B1" s="2"/>
      <c r="C1" s="2"/>
      <c r="D1" s="2"/>
      <c r="E1" s="2"/>
    </row>
    <row r="2" spans="1:5">
      <c r="A2" s="1"/>
      <c r="B2" s="1"/>
      <c r="C2" s="1"/>
      <c r="D2" s="1"/>
      <c r="E2" s="1"/>
    </row>
    <row r="3" spans="1:5">
      <c r="A3" s="7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>
      <c r="A4" s="3">
        <f>'Monthly Performance'!B10</f>
        <v>447902.71</v>
      </c>
      <c r="B4" s="4">
        <f>'Monthly Performance'!C10</f>
        <v>1000</v>
      </c>
      <c r="C4" s="5">
        <v>0.34200000000000003</v>
      </c>
      <c r="D4" s="5">
        <v>0.46100000000000002</v>
      </c>
      <c r="E4" s="4">
        <v>1.3927</v>
      </c>
    </row>
    <row r="5" spans="1:5">
      <c r="A5" s="1"/>
      <c r="B5" s="1"/>
      <c r="C5" s="1"/>
      <c r="D5" s="1"/>
      <c r="E5" s="1"/>
    </row>
    <row r="6" spans="1:5">
      <c r="A6" s="1" t="s">
        <v>6</v>
      </c>
      <c r="B6" s="1"/>
      <c r="C6" s="1"/>
      <c r="D6" s="1"/>
      <c r="E6" s="1"/>
    </row>
    <row r="7" spans="1:5">
      <c r="A7" s="1" t="s">
        <v>7</v>
      </c>
      <c r="B7" s="1"/>
      <c r="C7" s="1"/>
      <c r="D7" s="1"/>
      <c r="E7" s="1"/>
    </row>
    <row r="8" spans="1:5">
      <c r="A8" s="1"/>
      <c r="B8" s="1"/>
      <c r="C8" s="1"/>
      <c r="D8" s="1"/>
      <c r="E8" s="1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9CAF-B8FC-4FF0-B38C-0BF0BD6A17D4}">
  <dimension ref="A1:E11"/>
  <sheetViews>
    <sheetView showGridLines="0" workbookViewId="0">
      <selection activeCell="G14" sqref="G14"/>
    </sheetView>
  </sheetViews>
  <sheetFormatPr defaultRowHeight="15"/>
  <cols>
    <col min="1" max="1" width="9" customWidth="1"/>
    <col min="2" max="2" width="12.140625" bestFit="1" customWidth="1"/>
    <col min="3" max="3" width="14.42578125" bestFit="1" customWidth="1"/>
    <col min="4" max="4" width="11.140625" bestFit="1" customWidth="1"/>
    <col min="5" max="5" width="11.28515625" bestFit="1" customWidth="1"/>
  </cols>
  <sheetData>
    <row r="1" spans="1:5" ht="15.75">
      <c r="A1" s="2" t="s">
        <v>8</v>
      </c>
      <c r="B1" s="2"/>
      <c r="C1" s="2"/>
      <c r="D1" s="2"/>
      <c r="E1" s="2"/>
    </row>
    <row r="2" spans="1:5">
      <c r="A2" s="1"/>
      <c r="B2" s="1"/>
      <c r="C2" s="1"/>
      <c r="D2" s="1"/>
      <c r="E2" s="1"/>
    </row>
    <row r="3" spans="1:5">
      <c r="A3" s="7" t="s">
        <v>9</v>
      </c>
      <c r="B3" s="6" t="s">
        <v>1</v>
      </c>
      <c r="C3" s="6" t="s">
        <v>10</v>
      </c>
      <c r="D3" s="6" t="s">
        <v>3</v>
      </c>
      <c r="E3" s="6" t="s">
        <v>4</v>
      </c>
    </row>
    <row r="4" spans="1:5">
      <c r="A4" s="8" t="s">
        <v>11</v>
      </c>
      <c r="B4" s="9">
        <v>66181.899999999994</v>
      </c>
      <c r="C4" s="11">
        <v>147</v>
      </c>
      <c r="D4" s="10">
        <v>0.30609999999999998</v>
      </c>
      <c r="E4" s="10">
        <v>0.45579999999999998</v>
      </c>
    </row>
    <row r="5" spans="1:5">
      <c r="A5" s="8" t="s">
        <v>12</v>
      </c>
      <c r="B5" s="9">
        <v>78747.05</v>
      </c>
      <c r="C5" s="11">
        <v>181</v>
      </c>
      <c r="D5" s="10">
        <v>0.36459999999999998</v>
      </c>
      <c r="E5" s="10">
        <v>0.48070000000000002</v>
      </c>
    </row>
    <row r="6" spans="1:5">
      <c r="A6" s="8" t="s">
        <v>13</v>
      </c>
      <c r="B6" s="9">
        <v>72596.14</v>
      </c>
      <c r="C6" s="11">
        <v>145</v>
      </c>
      <c r="D6" s="10">
        <v>0.3241</v>
      </c>
      <c r="E6" s="10">
        <v>0.44829999999999998</v>
      </c>
    </row>
    <row r="7" spans="1:5">
      <c r="A7" s="8" t="s">
        <v>14</v>
      </c>
      <c r="B7" s="9">
        <v>64823.14</v>
      </c>
      <c r="C7" s="11">
        <v>174</v>
      </c>
      <c r="D7" s="10">
        <v>0.39660000000000001</v>
      </c>
      <c r="E7" s="10">
        <v>0.43680000000000002</v>
      </c>
    </row>
    <row r="8" spans="1:5">
      <c r="A8" s="8" t="s">
        <v>15</v>
      </c>
      <c r="B8" s="9">
        <v>87574.31</v>
      </c>
      <c r="C8" s="11">
        <v>185</v>
      </c>
      <c r="D8" s="10">
        <v>0.32429999999999998</v>
      </c>
      <c r="E8" s="10">
        <v>0.44319999999999998</v>
      </c>
    </row>
    <row r="9" spans="1:5">
      <c r="A9" s="8" t="s">
        <v>16</v>
      </c>
      <c r="B9" s="9">
        <v>77980.17</v>
      </c>
      <c r="C9" s="11">
        <v>168</v>
      </c>
      <c r="D9" s="10">
        <v>0.32740000000000002</v>
      </c>
      <c r="E9" s="10">
        <v>0.5</v>
      </c>
    </row>
    <row r="10" spans="1:5">
      <c r="A10" s="20" t="s">
        <v>17</v>
      </c>
      <c r="B10" s="21">
        <f>SUM(B4:B9)</f>
        <v>447902.71</v>
      </c>
      <c r="C10" s="22">
        <f>SUM(C4:C9)</f>
        <v>1000</v>
      </c>
    </row>
    <row r="11" spans="1:5">
      <c r="A11" s="20" t="s">
        <v>18</v>
      </c>
      <c r="D11" s="23">
        <f>AVERAGE(D4:D9)</f>
        <v>0.34051666666666663</v>
      </c>
      <c r="E11" s="23">
        <f>AVERAGE(E4:E10)</f>
        <v>0.46080000000000004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AE00-372B-42CE-AFEA-313A382A8573}">
  <dimension ref="A1:F21"/>
  <sheetViews>
    <sheetView showGridLines="0" workbookViewId="0">
      <selection activeCell="P32" sqref="P32"/>
    </sheetView>
  </sheetViews>
  <sheetFormatPr defaultRowHeight="15"/>
  <cols>
    <col min="1" max="1" width="16" bestFit="1" customWidth="1"/>
    <col min="2" max="2" width="10.5703125" bestFit="1" customWidth="1"/>
    <col min="3" max="3" width="10.140625" bestFit="1" customWidth="1"/>
    <col min="4" max="4" width="7.5703125" bestFit="1" customWidth="1"/>
    <col min="5" max="5" width="14.5703125" customWidth="1"/>
    <col min="6" max="6" width="11.7109375" bestFit="1" customWidth="1"/>
  </cols>
  <sheetData>
    <row r="1" spans="1:6" ht="15.75">
      <c r="A1" s="2" t="s">
        <v>19</v>
      </c>
      <c r="B1" s="2"/>
      <c r="C1" s="2"/>
      <c r="D1" s="2"/>
      <c r="E1" s="2"/>
    </row>
    <row r="3" spans="1:6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</row>
    <row r="4" spans="1:6">
      <c r="A4" s="12" t="s">
        <v>26</v>
      </c>
      <c r="B4" s="12" t="s">
        <v>27</v>
      </c>
      <c r="C4" s="13">
        <v>247</v>
      </c>
      <c r="D4" s="13">
        <v>0.247</v>
      </c>
      <c r="E4" s="14">
        <v>333843.51</v>
      </c>
      <c r="F4" s="15">
        <v>0.2409</v>
      </c>
    </row>
    <row r="5" spans="1:6">
      <c r="A5" s="12" t="s">
        <v>26</v>
      </c>
      <c r="B5" s="12" t="s">
        <v>28</v>
      </c>
      <c r="C5" s="13">
        <v>254</v>
      </c>
      <c r="D5" s="13">
        <v>0.254</v>
      </c>
      <c r="E5" s="14">
        <v>349155.82</v>
      </c>
      <c r="F5" s="15">
        <v>0.25190000000000001</v>
      </c>
    </row>
    <row r="6" spans="1:6">
      <c r="A6" s="12" t="s">
        <v>26</v>
      </c>
      <c r="B6" s="12" t="s">
        <v>29</v>
      </c>
      <c r="C6" s="13">
        <v>235</v>
      </c>
      <c r="D6" s="13">
        <v>0.23499999999999999</v>
      </c>
      <c r="E6" s="14">
        <v>353295.35</v>
      </c>
      <c r="F6" s="15">
        <v>0.25490000000000002</v>
      </c>
    </row>
    <row r="7" spans="1:6">
      <c r="A7" s="12" t="s">
        <v>26</v>
      </c>
      <c r="B7" s="12" t="s">
        <v>30</v>
      </c>
      <c r="C7" s="13">
        <v>264</v>
      </c>
      <c r="D7" s="13">
        <v>0.26400000000000001</v>
      </c>
      <c r="E7" s="14">
        <v>349794.8</v>
      </c>
      <c r="F7" s="15">
        <v>0.25240000000000001</v>
      </c>
    </row>
    <row r="8" spans="1:6">
      <c r="A8" s="25" t="s">
        <v>31</v>
      </c>
      <c r="B8" s="25"/>
      <c r="C8" s="26">
        <f>SUM(C4:C7)</f>
        <v>1000</v>
      </c>
      <c r="D8" s="27">
        <f t="shared" ref="D8:F8" si="0">SUM(D4:D7)</f>
        <v>1</v>
      </c>
      <c r="E8" s="29">
        <f>SUM(E4:E7)</f>
        <v>1386089.48</v>
      </c>
      <c r="F8" s="28">
        <f t="shared" si="0"/>
        <v>1.0001</v>
      </c>
    </row>
    <row r="10" spans="1:6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25</v>
      </c>
    </row>
    <row r="11" spans="1:6">
      <c r="A11" s="12" t="s">
        <v>32</v>
      </c>
      <c r="B11" s="12" t="s">
        <v>33</v>
      </c>
      <c r="C11" s="13">
        <v>327</v>
      </c>
      <c r="D11" s="13">
        <v>0.32700000000000001</v>
      </c>
      <c r="E11" s="14">
        <v>444742.64</v>
      </c>
      <c r="F11" s="15">
        <v>0.32090000000000002</v>
      </c>
    </row>
    <row r="12" spans="1:6">
      <c r="A12" s="12" t="s">
        <v>32</v>
      </c>
      <c r="B12" s="12" t="s">
        <v>34</v>
      </c>
      <c r="C12" s="13">
        <v>368</v>
      </c>
      <c r="D12" s="13">
        <v>0.36799999999999999</v>
      </c>
      <c r="E12" s="14">
        <v>515487.86</v>
      </c>
      <c r="F12" s="15">
        <v>0.37190000000000001</v>
      </c>
    </row>
    <row r="13" spans="1:6">
      <c r="A13" s="12" t="s">
        <v>32</v>
      </c>
      <c r="B13" s="12" t="s">
        <v>35</v>
      </c>
      <c r="C13" s="13">
        <v>305</v>
      </c>
      <c r="D13" s="13">
        <v>0.30499999999999999</v>
      </c>
      <c r="E13" s="14">
        <v>425858.98</v>
      </c>
      <c r="F13" s="15">
        <v>0.30719999999999997</v>
      </c>
    </row>
    <row r="14" spans="1:6">
      <c r="A14" s="25" t="s">
        <v>31</v>
      </c>
      <c r="B14" s="25"/>
      <c r="C14" s="26">
        <f>SUM(C11:C13)</f>
        <v>1000</v>
      </c>
      <c r="D14" s="27">
        <f>SUM(D11:D13)</f>
        <v>1</v>
      </c>
      <c r="E14" s="29">
        <f>SUM(E11:E13)</f>
        <v>1386089.48</v>
      </c>
      <c r="F14" s="28">
        <f>SUM(F11:F13)</f>
        <v>1</v>
      </c>
    </row>
    <row r="16" spans="1:6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25</v>
      </c>
    </row>
    <row r="17" spans="1:6">
      <c r="A17" s="12" t="s">
        <v>36</v>
      </c>
      <c r="B17" s="12" t="s">
        <v>37</v>
      </c>
      <c r="C17" s="13">
        <v>269</v>
      </c>
      <c r="D17" s="13">
        <v>0.26900000000000002</v>
      </c>
      <c r="E17" s="14">
        <v>364233.99</v>
      </c>
      <c r="F17" s="15">
        <v>0.26279999999999998</v>
      </c>
    </row>
    <row r="18" spans="1:6">
      <c r="A18" s="12" t="s">
        <v>36</v>
      </c>
      <c r="B18" s="12" t="s">
        <v>38</v>
      </c>
      <c r="C18" s="13">
        <v>221</v>
      </c>
      <c r="D18" s="13">
        <v>0.221</v>
      </c>
      <c r="E18" s="14">
        <v>318476.82</v>
      </c>
      <c r="F18" s="15">
        <v>0.2298</v>
      </c>
    </row>
    <row r="19" spans="1:6">
      <c r="A19" s="12" t="s">
        <v>36</v>
      </c>
      <c r="B19" s="12" t="s">
        <v>39</v>
      </c>
      <c r="C19" s="13">
        <v>253</v>
      </c>
      <c r="D19" s="13">
        <v>0.253</v>
      </c>
      <c r="E19" s="14">
        <v>339735.53</v>
      </c>
      <c r="F19" s="15">
        <v>0.24510000000000001</v>
      </c>
    </row>
    <row r="20" spans="1:6">
      <c r="A20" s="12" t="s">
        <v>36</v>
      </c>
      <c r="B20" s="12" t="s">
        <v>40</v>
      </c>
      <c r="C20" s="13">
        <v>257</v>
      </c>
      <c r="D20" s="13">
        <v>0.25700000000000001</v>
      </c>
      <c r="E20" s="14">
        <v>363643.13</v>
      </c>
      <c r="F20" s="15">
        <v>0.26240000000000002</v>
      </c>
    </row>
    <row r="21" spans="1:6">
      <c r="A21" s="25" t="s">
        <v>31</v>
      </c>
      <c r="B21" s="25"/>
      <c r="C21" s="26">
        <f>SUM(C17:C20)</f>
        <v>1000</v>
      </c>
      <c r="D21" s="27">
        <f>SUM(D17:D20)</f>
        <v>1</v>
      </c>
      <c r="E21" s="29">
        <f>SUM(E17:E20)</f>
        <v>1386089.4700000002</v>
      </c>
      <c r="F21" s="28">
        <f>SUM(F17:F20)</f>
        <v>1.0001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4977-25BB-4D87-BFA1-90AC47835724}">
  <dimension ref="A1:E15"/>
  <sheetViews>
    <sheetView showGridLines="0" workbookViewId="0">
      <selection activeCell="P33" sqref="P33"/>
    </sheetView>
  </sheetViews>
  <sheetFormatPr defaultRowHeight="15"/>
  <cols>
    <col min="1" max="1" width="18.42578125" bestFit="1" customWidth="1"/>
    <col min="2" max="2" width="14.42578125" bestFit="1" customWidth="1"/>
    <col min="3" max="3" width="11.140625" bestFit="1" customWidth="1"/>
    <col min="4" max="4" width="11.28515625" bestFit="1" customWidth="1"/>
  </cols>
  <sheetData>
    <row r="1" spans="1:5" ht="15.75">
      <c r="A1" s="2" t="s">
        <v>41</v>
      </c>
      <c r="B1" s="2"/>
      <c r="C1" s="2"/>
      <c r="D1" s="2"/>
      <c r="E1" s="2"/>
    </row>
    <row r="3" spans="1:5">
      <c r="A3" s="7" t="s">
        <v>32</v>
      </c>
      <c r="B3" s="7" t="s">
        <v>10</v>
      </c>
      <c r="C3" s="7" t="s">
        <v>3</v>
      </c>
      <c r="D3" s="7" t="s">
        <v>4</v>
      </c>
    </row>
    <row r="4" spans="1:5">
      <c r="A4" s="13" t="s">
        <v>33</v>
      </c>
      <c r="B4" s="13">
        <v>327</v>
      </c>
      <c r="C4" s="15">
        <v>0.32419999999999999</v>
      </c>
      <c r="D4" s="15">
        <v>0.43430000000000002</v>
      </c>
    </row>
    <row r="5" spans="1:5">
      <c r="A5" s="13" t="s">
        <v>34</v>
      </c>
      <c r="B5" s="13">
        <v>368</v>
      </c>
      <c r="C5" s="15">
        <v>0.3397</v>
      </c>
      <c r="D5" s="16">
        <v>0.4783</v>
      </c>
    </row>
    <row r="6" spans="1:5">
      <c r="A6" s="13" t="s">
        <v>35</v>
      </c>
      <c r="B6" s="13">
        <v>305</v>
      </c>
      <c r="C6" s="15">
        <v>0.3639</v>
      </c>
      <c r="D6" s="15">
        <v>0.46889999999999998</v>
      </c>
    </row>
    <row r="7" spans="1:5">
      <c r="A7" s="26" t="s">
        <v>17</v>
      </c>
      <c r="B7" s="26">
        <f>SUM(B4:B6)</f>
        <v>1000</v>
      </c>
      <c r="C7" s="30"/>
      <c r="D7" s="18"/>
    </row>
    <row r="8" spans="1:5">
      <c r="A8" s="26" t="s">
        <v>18</v>
      </c>
      <c r="B8" s="26"/>
      <c r="C8" s="30">
        <f>AVERAGE(C4:C7)</f>
        <v>0.34260000000000002</v>
      </c>
      <c r="D8" s="30">
        <f>AVERAGE(D4:D7)</f>
        <v>0.46049999999999996</v>
      </c>
    </row>
    <row r="9" spans="1:5">
      <c r="C9" s="16"/>
    </row>
    <row r="10" spans="1:5">
      <c r="C10" s="16"/>
    </row>
    <row r="11" spans="1:5" ht="15.75">
      <c r="A11" s="2" t="s">
        <v>42</v>
      </c>
      <c r="B11" s="2"/>
      <c r="C11" s="2"/>
      <c r="D11" s="2"/>
      <c r="E11" s="2"/>
    </row>
    <row r="13" spans="1:5">
      <c r="A13" s="7" t="s">
        <v>43</v>
      </c>
      <c r="B13" s="7" t="s">
        <v>21</v>
      </c>
    </row>
    <row r="14" spans="1:5">
      <c r="A14" s="13" t="s">
        <v>44</v>
      </c>
      <c r="B14" s="15">
        <v>0.25490000000000002</v>
      </c>
    </row>
    <row r="15" spans="1:5">
      <c r="A15" s="13" t="s">
        <v>45</v>
      </c>
      <c r="B15" s="15">
        <v>0.50719999999999998</v>
      </c>
    </row>
  </sheetData>
  <mergeCells count="2">
    <mergeCell ref="A1:E1"/>
    <mergeCell ref="A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AC53-48AC-4579-B413-7AE971AEC521}">
  <dimension ref="A1:O20"/>
  <sheetViews>
    <sheetView showGridLines="0" tabSelected="1" workbookViewId="0">
      <selection activeCell="Q28" sqref="Q28"/>
    </sheetView>
  </sheetViews>
  <sheetFormatPr defaultRowHeight="15"/>
  <cols>
    <col min="1" max="1" width="17.7109375" customWidth="1"/>
    <col min="2" max="2" width="14.42578125" bestFit="1" customWidth="1"/>
    <col min="3" max="3" width="14.85546875" bestFit="1" customWidth="1"/>
  </cols>
  <sheetData>
    <row r="1" spans="1:5" ht="15.75">
      <c r="A1" s="2" t="s">
        <v>46</v>
      </c>
      <c r="B1" s="2"/>
      <c r="C1" s="2"/>
      <c r="D1" s="2"/>
      <c r="E1" s="2"/>
    </row>
    <row r="3" spans="1:5">
      <c r="A3" s="7" t="s">
        <v>47</v>
      </c>
      <c r="B3" s="7" t="s">
        <v>10</v>
      </c>
      <c r="C3" s="7" t="s">
        <v>48</v>
      </c>
    </row>
    <row r="4" spans="1:5">
      <c r="A4" s="13" t="s">
        <v>49</v>
      </c>
      <c r="B4" s="13">
        <v>331</v>
      </c>
      <c r="C4" s="15">
        <v>0.33100000000000002</v>
      </c>
    </row>
    <row r="5" spans="1:5">
      <c r="A5" s="13" t="s">
        <v>50</v>
      </c>
      <c r="B5" s="13">
        <v>342</v>
      </c>
      <c r="C5" s="15">
        <v>0.34200000000000003</v>
      </c>
    </row>
    <row r="6" spans="1:5">
      <c r="A6" s="13" t="s">
        <v>51</v>
      </c>
      <c r="B6" s="13">
        <v>327</v>
      </c>
      <c r="C6" s="15">
        <v>0.32700000000000001</v>
      </c>
    </row>
    <row r="7" spans="1:5">
      <c r="A7" s="20" t="s">
        <v>31</v>
      </c>
      <c r="B7" s="20">
        <f>SUM(B4:B6)</f>
        <v>1000</v>
      </c>
      <c r="C7" s="23">
        <f>SUM(C4:C6)</f>
        <v>1</v>
      </c>
    </row>
    <row r="9" spans="1:5" ht="15.75">
      <c r="A9" s="2" t="s">
        <v>52</v>
      </c>
      <c r="B9" s="2"/>
      <c r="C9" s="2"/>
      <c r="D9" s="2"/>
      <c r="E9" s="2"/>
    </row>
    <row r="11" spans="1:5">
      <c r="A11" s="7" t="s">
        <v>47</v>
      </c>
      <c r="B11" s="7" t="s">
        <v>24</v>
      </c>
      <c r="C11" s="7" t="s">
        <v>25</v>
      </c>
    </row>
    <row r="12" spans="1:5">
      <c r="A12" s="13" t="s">
        <v>49</v>
      </c>
      <c r="B12" s="14">
        <v>447902.71999999997</v>
      </c>
      <c r="C12" s="15">
        <v>0.3231</v>
      </c>
    </row>
    <row r="13" spans="1:5">
      <c r="A13" s="13" t="s">
        <v>50</v>
      </c>
      <c r="B13" s="14">
        <v>500860.59</v>
      </c>
      <c r="C13" s="15">
        <v>0.36130000000000001</v>
      </c>
    </row>
    <row r="14" spans="1:5">
      <c r="A14" s="13" t="s">
        <v>51</v>
      </c>
      <c r="B14" s="14">
        <v>437326.16</v>
      </c>
      <c r="C14" s="15">
        <v>0.3155</v>
      </c>
    </row>
    <row r="15" spans="1:5">
      <c r="A15" s="26" t="s">
        <v>31</v>
      </c>
      <c r="B15" s="29">
        <f>SUM(B12:B14)</f>
        <v>1386089.47</v>
      </c>
      <c r="C15" s="30">
        <f>SUM(C12:C14)</f>
        <v>0.99990000000000001</v>
      </c>
    </row>
    <row r="16" spans="1:5">
      <c r="A16" s="17"/>
      <c r="B16" s="24"/>
      <c r="C16" s="18"/>
    </row>
    <row r="17" spans="1:15">
      <c r="A17" s="19" t="s">
        <v>53</v>
      </c>
      <c r="B17" s="19"/>
      <c r="C17" s="19"/>
      <c r="D17" s="19"/>
      <c r="E17" s="19"/>
      <c r="F17" s="19"/>
      <c r="G17" s="19"/>
    </row>
    <row r="20" spans="1:15" ht="15.75">
      <c r="K20" s="2"/>
      <c r="L20" s="2"/>
      <c r="M20" s="2"/>
      <c r="N20" s="2"/>
      <c r="O20" s="2"/>
    </row>
  </sheetData>
  <mergeCells count="4">
    <mergeCell ref="K20:O20"/>
    <mergeCell ref="A1:E1"/>
    <mergeCell ref="A9:E9"/>
    <mergeCell ref="A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2026-02-26T04:46:52Z</dcterms:created>
  <dcterms:modified xsi:type="dcterms:W3CDTF">2026-02-26T07:46:06Z</dcterms:modified>
  <cp:category/>
  <cp:contentStatus/>
</cp:coreProperties>
</file>